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Ark1" sheetId="1" r:id="rId1"/>
    <sheet name="Ark2" sheetId="2" r:id="rId2"/>
    <sheet name="Ark3" sheetId="3" r:id="rId3"/>
  </sheets>
  <calcPr calcId="145621"/>
</workbook>
</file>

<file path=xl/calcChain.xml><?xml version="1.0" encoding="utf-8"?>
<calcChain xmlns="http://schemas.openxmlformats.org/spreadsheetml/2006/main">
  <c r="B14" i="1" l="1"/>
  <c r="C24" i="1" s="1"/>
  <c r="D24" i="1" l="1"/>
  <c r="E24" i="1" s="1"/>
  <c r="F24" i="1" s="1"/>
  <c r="G24" i="1" s="1"/>
  <c r="C18" i="1"/>
  <c r="C19" i="1"/>
  <c r="C20" i="1"/>
  <c r="C21" i="1"/>
  <c r="C22" i="1"/>
  <c r="C23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25" i="1"/>
  <c r="B46" i="1" l="1"/>
  <c r="B24" i="1" s="1"/>
  <c r="B22" i="1" l="1"/>
  <c r="B27" i="1"/>
  <c r="B32" i="1"/>
  <c r="B35" i="1"/>
  <c r="B20" i="1"/>
  <c r="B23" i="1"/>
  <c r="B30" i="1"/>
  <c r="B33" i="1"/>
  <c r="B38" i="1"/>
  <c r="B25" i="1"/>
  <c r="B18" i="1"/>
  <c r="B21" i="1"/>
  <c r="B28" i="1"/>
  <c r="B31" i="1"/>
  <c r="B36" i="1"/>
  <c r="B39" i="1"/>
  <c r="B19" i="1"/>
  <c r="B26" i="1"/>
  <c r="B29" i="1"/>
  <c r="B34" i="1"/>
  <c r="B37" i="1"/>
  <c r="D18" i="1"/>
  <c r="D21" i="1"/>
  <c r="D28" i="1"/>
  <c r="D31" i="1"/>
  <c r="D36" i="1"/>
  <c r="D39" i="1"/>
  <c r="D19" i="1"/>
  <c r="D26" i="1"/>
  <c r="D29" i="1"/>
  <c r="D34" i="1"/>
  <c r="D37" i="1"/>
  <c r="D22" i="1"/>
  <c r="D27" i="1"/>
  <c r="D32" i="1"/>
  <c r="D35" i="1"/>
  <c r="D20" i="1"/>
  <c r="D23" i="1"/>
  <c r="D30" i="1"/>
  <c r="D25" i="1"/>
  <c r="D38" i="1"/>
  <c r="D33" i="1"/>
  <c r="E20" i="1" l="1"/>
  <c r="E30" i="1"/>
  <c r="E33" i="1"/>
  <c r="E38" i="1"/>
  <c r="E18" i="1"/>
  <c r="E21" i="1"/>
  <c r="E28" i="1"/>
  <c r="E31" i="1"/>
  <c r="E36" i="1"/>
  <c r="E39" i="1"/>
  <c r="E19" i="1"/>
  <c r="E23" i="1"/>
  <c r="E26" i="1"/>
  <c r="E29" i="1"/>
  <c r="E34" i="1"/>
  <c r="E37" i="1"/>
  <c r="E25" i="1"/>
  <c r="E22" i="1"/>
  <c r="E27" i="1"/>
  <c r="E35" i="1"/>
  <c r="E32" i="1"/>
  <c r="F22" i="1" l="1"/>
  <c r="F27" i="1"/>
  <c r="F32" i="1"/>
  <c r="F35" i="1"/>
  <c r="F20" i="1"/>
  <c r="F23" i="1"/>
  <c r="F30" i="1"/>
  <c r="F33" i="1"/>
  <c r="F38" i="1"/>
  <c r="F25" i="1"/>
  <c r="F18" i="1"/>
  <c r="F21" i="1"/>
  <c r="F28" i="1"/>
  <c r="F31" i="1"/>
  <c r="F36" i="1"/>
  <c r="F39" i="1"/>
  <c r="F19" i="1"/>
  <c r="F26" i="1"/>
  <c r="F29" i="1"/>
  <c r="F37" i="1"/>
  <c r="F34" i="1"/>
  <c r="G18" i="1" l="1"/>
  <c r="G19" i="1"/>
  <c r="G29" i="1"/>
  <c r="G37" i="1"/>
  <c r="G25" i="1"/>
  <c r="G27" i="1"/>
  <c r="G35" i="1"/>
  <c r="G23" i="1"/>
  <c r="G33" i="1"/>
  <c r="G21" i="1"/>
  <c r="G39" i="1"/>
  <c r="G31" i="1"/>
  <c r="G36" i="1"/>
  <c r="G28" i="1"/>
  <c r="G34" i="1"/>
  <c r="G26" i="1"/>
  <c r="G32" i="1"/>
  <c r="G22" i="1"/>
  <c r="G38" i="1"/>
  <c r="G30" i="1"/>
  <c r="G20" i="1"/>
</calcChain>
</file>

<file path=xl/comments1.xml><?xml version="1.0" encoding="utf-8"?>
<comments xmlns="http://schemas.openxmlformats.org/spreadsheetml/2006/main">
  <authors>
    <author>Forfatter</author>
  </authors>
  <commentList>
    <comment ref="B12" authorId="0">
      <text>
        <r>
          <rPr>
            <b/>
            <sz val="8"/>
            <color indexed="81"/>
            <rFont val="Tahoma"/>
            <family val="2"/>
          </rPr>
          <t>Forfatter:</t>
        </r>
        <r>
          <rPr>
            <sz val="8"/>
            <color indexed="81"/>
            <rFont val="Tahoma"/>
            <family val="2"/>
          </rPr>
          <t xml:space="preserve">
Eksponent, fremgår af ydelsesrapport</t>
        </r>
      </text>
    </comment>
    <comment ref="B13" authorId="0">
      <text>
        <r>
          <rPr>
            <b/>
            <sz val="8"/>
            <color indexed="81"/>
            <rFont val="Tahoma"/>
            <family val="2"/>
          </rPr>
          <t>Forfatter:</t>
        </r>
        <r>
          <rPr>
            <sz val="8"/>
            <color indexed="81"/>
            <rFont val="Tahoma"/>
            <family val="2"/>
          </rPr>
          <t xml:space="preserve">
Ydelse oplyst i testrapport v. norm.sæt
75/65-20</t>
        </r>
      </text>
    </comment>
    <comment ref="B14" authorId="0">
      <text>
        <r>
          <rPr>
            <b/>
            <sz val="8"/>
            <color indexed="81"/>
            <rFont val="Tahoma"/>
            <family val="2"/>
          </rPr>
          <t>Forfatter:</t>
        </r>
        <r>
          <rPr>
            <sz val="8"/>
            <color indexed="81"/>
            <rFont val="Tahoma"/>
            <family val="2"/>
          </rPr>
          <t xml:space="preserve">
Den beregnede ydelse for temp.sæt T1/T2-TR</t>
        </r>
      </text>
    </comment>
  </commentList>
</comments>
</file>

<file path=xl/sharedStrings.xml><?xml version="1.0" encoding="utf-8"?>
<sst xmlns="http://schemas.openxmlformats.org/spreadsheetml/2006/main" count="21" uniqueCount="18">
  <si>
    <t>75/65-20</t>
  </si>
  <si>
    <t>Procentvis øgning</t>
  </si>
  <si>
    <t>° C</t>
  </si>
  <si>
    <t>n =</t>
  </si>
  <si>
    <t>watt</t>
  </si>
  <si>
    <t xml:space="preserve">Omregnet ydelse = </t>
  </si>
  <si>
    <t>Ydelse 75/65-20=</t>
  </si>
  <si>
    <t>Flow temperature</t>
  </si>
  <si>
    <t>Return temperature</t>
  </si>
  <si>
    <t>Room temperature</t>
  </si>
  <si>
    <t>Height</t>
  </si>
  <si>
    <t>Length</t>
  </si>
  <si>
    <t>Water content Liter/m</t>
  </si>
  <si>
    <t>weight kg/m</t>
  </si>
  <si>
    <t>Output/m 75/65-20</t>
  </si>
  <si>
    <t>n (eksponent)</t>
  </si>
  <si>
    <t>Indsæt Logo</t>
  </si>
  <si>
    <r>
      <t>Insert set of temperature</t>
    </r>
    <r>
      <rPr>
        <sz val="11"/>
        <color theme="1"/>
        <rFont val="Calibri"/>
        <family val="2"/>
      </rPr>
      <t>→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</si>
</sst>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i/>
      <sz val="24"/>
      <color theme="1"/>
      <name val="Calibri"/>
      <family val="2"/>
      <scheme val="minor"/>
    </font>
    <font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59999389629810485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1" fontId="0" fillId="0" borderId="7" xfId="0" applyNumberFormat="1" applyBorder="1"/>
    <xf numFmtId="1" fontId="1" fillId="0" borderId="7" xfId="0" applyNumberFormat="1" applyFont="1" applyBorder="1"/>
    <xf numFmtId="0" fontId="0" fillId="0" borderId="8" xfId="0" applyBorder="1"/>
    <xf numFmtId="0" fontId="0" fillId="0" borderId="9" xfId="0" applyBorder="1"/>
    <xf numFmtId="0" fontId="0" fillId="0" borderId="0" xfId="0" applyFont="1" applyFill="1"/>
    <xf numFmtId="0" fontId="0" fillId="0" borderId="7" xfId="0" applyFont="1" applyFill="1" applyBorder="1"/>
    <xf numFmtId="164" fontId="0" fillId="0" borderId="7" xfId="0" applyNumberFormat="1" applyFont="1" applyFill="1" applyBorder="1"/>
    <xf numFmtId="0" fontId="0" fillId="0" borderId="6" xfId="0" applyFont="1" applyFill="1" applyBorder="1"/>
    <xf numFmtId="0" fontId="0" fillId="2" borderId="4" xfId="0" applyFont="1" applyFill="1" applyBorder="1"/>
    <xf numFmtId="0" fontId="1" fillId="0" borderId="10" xfId="0" applyFont="1" applyBorder="1"/>
    <xf numFmtId="0" fontId="1" fillId="0" borderId="11" xfId="0" applyFont="1" applyBorder="1"/>
    <xf numFmtId="0" fontId="1" fillId="0" borderId="12" xfId="0" applyFont="1" applyBorder="1"/>
    <xf numFmtId="0" fontId="1" fillId="0" borderId="13" xfId="0" applyFont="1" applyBorder="1"/>
    <xf numFmtId="164" fontId="1" fillId="0" borderId="7" xfId="0" applyNumberFormat="1" applyFont="1" applyBorder="1"/>
    <xf numFmtId="0" fontId="1" fillId="0" borderId="16" xfId="0" applyFont="1" applyBorder="1"/>
    <xf numFmtId="164" fontId="1" fillId="0" borderId="17" xfId="0" applyNumberFormat="1" applyFont="1" applyBorder="1"/>
    <xf numFmtId="1" fontId="1" fillId="0" borderId="17" xfId="0" applyNumberFormat="1" applyFont="1" applyBorder="1"/>
    <xf numFmtId="2" fontId="1" fillId="0" borderId="14" xfId="0" applyNumberFormat="1" applyFont="1" applyFill="1" applyBorder="1"/>
    <xf numFmtId="2" fontId="1" fillId="0" borderId="15" xfId="0" applyNumberFormat="1" applyFont="1" applyFill="1" applyBorder="1"/>
    <xf numFmtId="1" fontId="0" fillId="0" borderId="10" xfId="0" applyNumberFormat="1" applyBorder="1"/>
    <xf numFmtId="1" fontId="0" fillId="0" borderId="11" xfId="0" applyNumberFormat="1" applyBorder="1"/>
    <xf numFmtId="1" fontId="0" fillId="0" borderId="12" xfId="0" applyNumberFormat="1" applyBorder="1"/>
    <xf numFmtId="1" fontId="0" fillId="0" borderId="16" xfId="0" applyNumberFormat="1" applyBorder="1"/>
    <xf numFmtId="1" fontId="0" fillId="0" borderId="17" xfId="0" applyNumberFormat="1" applyBorder="1"/>
    <xf numFmtId="1" fontId="1" fillId="0" borderId="16" xfId="0" applyNumberFormat="1" applyFont="1" applyBorder="1"/>
    <xf numFmtId="1" fontId="0" fillId="0" borderId="13" xfId="0" applyNumberFormat="1" applyBorder="1"/>
    <xf numFmtId="1" fontId="0" fillId="0" borderId="14" xfId="0" applyNumberFormat="1" applyBorder="1"/>
    <xf numFmtId="1" fontId="0" fillId="0" borderId="15" xfId="0" applyNumberFormat="1" applyBorder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0" fontId="1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0" fillId="3" borderId="4" xfId="0" applyFont="1" applyFill="1" applyBorder="1"/>
    <xf numFmtId="0" fontId="0" fillId="4" borderId="4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47"/>
  <sheetViews>
    <sheetView tabSelected="1" workbookViewId="0">
      <selection activeCell="L19" sqref="L19"/>
    </sheetView>
  </sheetViews>
  <sheetFormatPr defaultRowHeight="15" x14ac:dyDescent="0.25"/>
  <cols>
    <col min="1" max="1" width="25.7109375" customWidth="1"/>
    <col min="2" max="2" width="9.28515625" bestFit="1" customWidth="1"/>
    <col min="3" max="3" width="10.42578125" customWidth="1"/>
    <col min="4" max="4" width="9.28515625" bestFit="1" customWidth="1"/>
    <col min="5" max="5" width="10.7109375" customWidth="1"/>
    <col min="6" max="7" width="9.5703125" bestFit="1" customWidth="1"/>
  </cols>
  <sheetData>
    <row r="1" spans="1:7" ht="15.75" thickBot="1" x14ac:dyDescent="0.3"/>
    <row r="2" spans="1:7" x14ac:dyDescent="0.25">
      <c r="A2" s="38" t="s">
        <v>16</v>
      </c>
      <c r="B2" s="39"/>
      <c r="C2" s="39"/>
      <c r="D2" s="39"/>
      <c r="E2" s="39"/>
      <c r="F2" s="39"/>
      <c r="G2" s="40"/>
    </row>
    <row r="3" spans="1:7" x14ac:dyDescent="0.25">
      <c r="A3" s="41"/>
      <c r="B3" s="42"/>
      <c r="C3" s="42"/>
      <c r="D3" s="42"/>
      <c r="E3" s="42"/>
      <c r="F3" s="42"/>
      <c r="G3" s="43"/>
    </row>
    <row r="4" spans="1:7" x14ac:dyDescent="0.25">
      <c r="A4" s="41"/>
      <c r="B4" s="42"/>
      <c r="C4" s="42"/>
      <c r="D4" s="42"/>
      <c r="E4" s="42"/>
      <c r="F4" s="42"/>
      <c r="G4" s="43"/>
    </row>
    <row r="5" spans="1:7" ht="15.75" thickBot="1" x14ac:dyDescent="0.3">
      <c r="A5" s="44"/>
      <c r="B5" s="45"/>
      <c r="C5" s="45"/>
      <c r="D5" s="45"/>
      <c r="E5" s="45"/>
      <c r="F5" s="45"/>
      <c r="G5" s="46"/>
    </row>
    <row r="6" spans="1:7" ht="15.75" thickBot="1" x14ac:dyDescent="0.3"/>
    <row r="7" spans="1:7" x14ac:dyDescent="0.25">
      <c r="B7" s="35" t="s">
        <v>7</v>
      </c>
      <c r="C7" s="36"/>
      <c r="D7" s="35" t="s">
        <v>8</v>
      </c>
      <c r="E7" s="36"/>
      <c r="F7" s="35" t="s">
        <v>9</v>
      </c>
      <c r="G7" s="36"/>
    </row>
    <row r="8" spans="1:7" ht="15.75" thickBot="1" x14ac:dyDescent="0.3">
      <c r="A8" s="8" t="s">
        <v>17</v>
      </c>
      <c r="B8" s="47">
        <v>80</v>
      </c>
      <c r="C8" s="11" t="s">
        <v>2</v>
      </c>
      <c r="D8" s="48">
        <v>60</v>
      </c>
      <c r="E8" s="11" t="s">
        <v>2</v>
      </c>
      <c r="F8" s="12">
        <v>20</v>
      </c>
      <c r="G8" s="11" t="s">
        <v>2</v>
      </c>
    </row>
    <row r="9" spans="1:7" x14ac:dyDescent="0.25">
      <c r="A9" s="8"/>
    </row>
    <row r="10" spans="1:7" ht="15" hidden="1" customHeight="1" x14ac:dyDescent="0.25">
      <c r="A10" s="8"/>
    </row>
    <row r="11" spans="1:7" ht="15" hidden="1" customHeight="1" x14ac:dyDescent="0.25">
      <c r="C11" s="8"/>
    </row>
    <row r="12" spans="1:7" ht="15" hidden="1" customHeight="1" x14ac:dyDescent="0.25">
      <c r="A12" s="8" t="s">
        <v>3</v>
      </c>
      <c r="B12" s="9">
        <v>1.28</v>
      </c>
      <c r="C12" s="8"/>
    </row>
    <row r="13" spans="1:7" ht="15" hidden="1" customHeight="1" x14ac:dyDescent="0.25">
      <c r="A13" s="8" t="s">
        <v>6</v>
      </c>
      <c r="B13" s="9">
        <v>254</v>
      </c>
      <c r="C13" s="8" t="s">
        <v>4</v>
      </c>
    </row>
    <row r="14" spans="1:7" ht="15" hidden="1" customHeight="1" x14ac:dyDescent="0.25">
      <c r="A14" s="8" t="s">
        <v>5</v>
      </c>
      <c r="B14" s="10">
        <f>B13*(((B8+D8)/2-F8)/50)^B12</f>
        <v>254</v>
      </c>
      <c r="C14" s="8" t="s">
        <v>4</v>
      </c>
    </row>
    <row r="15" spans="1:7" ht="15.75" thickBot="1" x14ac:dyDescent="0.3"/>
    <row r="16" spans="1:7" x14ac:dyDescent="0.25">
      <c r="B16" s="32" t="s">
        <v>10</v>
      </c>
      <c r="C16" s="33"/>
      <c r="D16" s="33"/>
      <c r="E16" s="33"/>
      <c r="F16" s="33"/>
      <c r="G16" s="34"/>
    </row>
    <row r="17" spans="1:7" ht="15.75" thickBot="1" x14ac:dyDescent="0.3">
      <c r="A17" s="37" t="s">
        <v>11</v>
      </c>
      <c r="B17" s="1">
        <v>300</v>
      </c>
      <c r="C17" s="2">
        <v>400</v>
      </c>
      <c r="D17" s="2">
        <v>500</v>
      </c>
      <c r="E17" s="2">
        <v>600</v>
      </c>
      <c r="F17" s="2">
        <v>700</v>
      </c>
      <c r="G17" s="3">
        <v>1000</v>
      </c>
    </row>
    <row r="18" spans="1:7" ht="14.45" x14ac:dyDescent="0.3">
      <c r="A18" s="6">
        <v>400</v>
      </c>
      <c r="B18" s="23">
        <f t="shared" ref="B18:B23" si="0">($B$24/$A$24)*A18</f>
        <v>76.611891891891887</v>
      </c>
      <c r="C18" s="24">
        <f t="shared" ref="C18:C23" si="1">($C$24/$A$24)*A18</f>
        <v>101.6</v>
      </c>
      <c r="D18" s="24">
        <f t="shared" ref="D18:D23" si="2">($D$24/$A$24)*A18</f>
        <v>124.94054054054054</v>
      </c>
      <c r="E18" s="24">
        <f t="shared" ref="E18:E23" si="3">($E$24/$A$24)*A18</f>
        <v>148.83027027027026</v>
      </c>
      <c r="F18" s="24">
        <f t="shared" ref="F18:F23" si="4">($F$24/$A$24)*A18</f>
        <v>172.99459459459459</v>
      </c>
      <c r="G18" s="25">
        <f t="shared" ref="G18:G23" si="5">($G$24/$A$24)*A18</f>
        <v>251.8032432432432</v>
      </c>
    </row>
    <row r="19" spans="1:7" ht="14.45" x14ac:dyDescent="0.3">
      <c r="A19" s="7">
        <v>500</v>
      </c>
      <c r="B19" s="26">
        <f t="shared" si="0"/>
        <v>95.764864864864862</v>
      </c>
      <c r="C19" s="4">
        <f t="shared" si="1"/>
        <v>127</v>
      </c>
      <c r="D19" s="4">
        <f t="shared" si="2"/>
        <v>156.17567567567568</v>
      </c>
      <c r="E19" s="4">
        <f t="shared" si="3"/>
        <v>186.03783783783783</v>
      </c>
      <c r="F19" s="4">
        <f t="shared" si="4"/>
        <v>216.24324324324323</v>
      </c>
      <c r="G19" s="27">
        <f t="shared" si="5"/>
        <v>314.754054054054</v>
      </c>
    </row>
    <row r="20" spans="1:7" ht="14.45" x14ac:dyDescent="0.3">
      <c r="A20" s="7">
        <v>600</v>
      </c>
      <c r="B20" s="26">
        <f t="shared" si="0"/>
        <v>114.91783783783784</v>
      </c>
      <c r="C20" s="4">
        <f t="shared" si="1"/>
        <v>152.4</v>
      </c>
      <c r="D20" s="4">
        <f t="shared" si="2"/>
        <v>187.4108108108108</v>
      </c>
      <c r="E20" s="4">
        <f t="shared" si="3"/>
        <v>223.24540540540539</v>
      </c>
      <c r="F20" s="4">
        <f t="shared" si="4"/>
        <v>259.4918918918919</v>
      </c>
      <c r="G20" s="27">
        <f t="shared" si="5"/>
        <v>377.70486486486476</v>
      </c>
    </row>
    <row r="21" spans="1:7" ht="14.45" x14ac:dyDescent="0.3">
      <c r="A21" s="7">
        <v>700</v>
      </c>
      <c r="B21" s="26">
        <f t="shared" si="0"/>
        <v>134.0708108108108</v>
      </c>
      <c r="C21" s="4">
        <f t="shared" si="1"/>
        <v>177.8</v>
      </c>
      <c r="D21" s="4">
        <f t="shared" si="2"/>
        <v>218.64594594594593</v>
      </c>
      <c r="E21" s="4">
        <f t="shared" si="3"/>
        <v>260.45297297297299</v>
      </c>
      <c r="F21" s="4">
        <f t="shared" si="4"/>
        <v>302.74054054054051</v>
      </c>
      <c r="G21" s="27">
        <f t="shared" si="5"/>
        <v>440.65567567567558</v>
      </c>
    </row>
    <row r="22" spans="1:7" ht="14.45" x14ac:dyDescent="0.3">
      <c r="A22" s="7">
        <v>800</v>
      </c>
      <c r="B22" s="26">
        <f t="shared" si="0"/>
        <v>153.22378378378377</v>
      </c>
      <c r="C22" s="4">
        <f t="shared" si="1"/>
        <v>203.2</v>
      </c>
      <c r="D22" s="4">
        <f t="shared" si="2"/>
        <v>249.88108108108108</v>
      </c>
      <c r="E22" s="4">
        <f t="shared" si="3"/>
        <v>297.66054054054052</v>
      </c>
      <c r="F22" s="4">
        <f t="shared" si="4"/>
        <v>345.98918918918918</v>
      </c>
      <c r="G22" s="27">
        <f t="shared" si="5"/>
        <v>503.6064864864864</v>
      </c>
    </row>
    <row r="23" spans="1:7" ht="14.45" x14ac:dyDescent="0.3">
      <c r="A23" s="7">
        <v>900</v>
      </c>
      <c r="B23" s="26">
        <f t="shared" si="0"/>
        <v>172.37675675675675</v>
      </c>
      <c r="C23" s="4">
        <f t="shared" si="1"/>
        <v>228.6</v>
      </c>
      <c r="D23" s="4">
        <f t="shared" si="2"/>
        <v>281.11621621621623</v>
      </c>
      <c r="E23" s="4">
        <f t="shared" si="3"/>
        <v>334.86810810810812</v>
      </c>
      <c r="F23" s="4">
        <f t="shared" si="4"/>
        <v>389.23783783783784</v>
      </c>
      <c r="G23" s="27">
        <f t="shared" si="5"/>
        <v>566.55729729729717</v>
      </c>
    </row>
    <row r="24" spans="1:7" ht="14.45" x14ac:dyDescent="0.3">
      <c r="A24" s="7">
        <v>1000</v>
      </c>
      <c r="B24" s="28">
        <f>C24/B46</f>
        <v>191.52972972972972</v>
      </c>
      <c r="C24" s="5">
        <f>B14</f>
        <v>254</v>
      </c>
      <c r="D24" s="5">
        <f>C24*D46</f>
        <v>312.35135135135135</v>
      </c>
      <c r="E24" s="5">
        <f>D24*E46</f>
        <v>372.07567567567565</v>
      </c>
      <c r="F24" s="5">
        <f>E24*F46</f>
        <v>432.48648648648646</v>
      </c>
      <c r="G24" s="20">
        <f>F24*G46</f>
        <v>629.50810810810799</v>
      </c>
    </row>
    <row r="25" spans="1:7" ht="14.45" x14ac:dyDescent="0.3">
      <c r="A25" s="7">
        <v>1100</v>
      </c>
      <c r="B25" s="26">
        <f t="shared" ref="B25:B39" si="6">($B$24/$A$24)*A25</f>
        <v>210.6827027027027</v>
      </c>
      <c r="C25" s="4">
        <f t="shared" ref="C25:C39" si="7">($C$24/$A$24)*A25</f>
        <v>279.39999999999998</v>
      </c>
      <c r="D25" s="4">
        <f t="shared" ref="D25:D39" si="8">($D$24/$A$24)*A25</f>
        <v>343.58648648648648</v>
      </c>
      <c r="E25" s="4">
        <f t="shared" ref="E25:E39" si="9">($E$24/$A$24)*A25</f>
        <v>409.28324324324325</v>
      </c>
      <c r="F25" s="4">
        <f t="shared" ref="F25:F39" si="10">($F$24/$A$24)*A25</f>
        <v>475.73513513513512</v>
      </c>
      <c r="G25" s="27">
        <f t="shared" ref="G25:G39" si="11">($G$24/$A$24)*A25</f>
        <v>692.45891891891881</v>
      </c>
    </row>
    <row r="26" spans="1:7" ht="14.45" x14ac:dyDescent="0.3">
      <c r="A26" s="7">
        <v>1200</v>
      </c>
      <c r="B26" s="26">
        <f t="shared" si="6"/>
        <v>229.83567567567567</v>
      </c>
      <c r="C26" s="4">
        <f t="shared" si="7"/>
        <v>304.8</v>
      </c>
      <c r="D26" s="4">
        <f t="shared" si="8"/>
        <v>374.8216216216216</v>
      </c>
      <c r="E26" s="4">
        <f t="shared" si="9"/>
        <v>446.49081081081079</v>
      </c>
      <c r="F26" s="4">
        <f t="shared" si="10"/>
        <v>518.98378378378379</v>
      </c>
      <c r="G26" s="27">
        <f t="shared" si="11"/>
        <v>755.40972972972952</v>
      </c>
    </row>
    <row r="27" spans="1:7" ht="14.45" x14ac:dyDescent="0.3">
      <c r="A27" s="7">
        <v>1300</v>
      </c>
      <c r="B27" s="26">
        <f t="shared" si="6"/>
        <v>248.98864864864865</v>
      </c>
      <c r="C27" s="4">
        <f t="shared" si="7"/>
        <v>330.2</v>
      </c>
      <c r="D27" s="4">
        <f t="shared" si="8"/>
        <v>406.05675675675673</v>
      </c>
      <c r="E27" s="4">
        <f t="shared" si="9"/>
        <v>483.69837837837838</v>
      </c>
      <c r="F27" s="4">
        <f t="shared" si="10"/>
        <v>562.23243243243246</v>
      </c>
      <c r="G27" s="27">
        <f t="shared" si="11"/>
        <v>818.36054054054034</v>
      </c>
    </row>
    <row r="28" spans="1:7" ht="14.45" x14ac:dyDescent="0.3">
      <c r="A28" s="7">
        <v>1400</v>
      </c>
      <c r="B28" s="26">
        <f t="shared" si="6"/>
        <v>268.1416216216216</v>
      </c>
      <c r="C28" s="4">
        <f t="shared" si="7"/>
        <v>355.6</v>
      </c>
      <c r="D28" s="4">
        <f t="shared" si="8"/>
        <v>437.29189189189185</v>
      </c>
      <c r="E28" s="4">
        <f t="shared" si="9"/>
        <v>520.90594594594597</v>
      </c>
      <c r="F28" s="4">
        <f t="shared" si="10"/>
        <v>605.48108108108102</v>
      </c>
      <c r="G28" s="27">
        <f t="shared" si="11"/>
        <v>881.31135135135116</v>
      </c>
    </row>
    <row r="29" spans="1:7" ht="14.45" x14ac:dyDescent="0.3">
      <c r="A29" s="7">
        <v>1500</v>
      </c>
      <c r="B29" s="26">
        <f t="shared" si="6"/>
        <v>287.29459459459457</v>
      </c>
      <c r="C29" s="4">
        <f t="shared" si="7"/>
        <v>381</v>
      </c>
      <c r="D29" s="4">
        <f t="shared" si="8"/>
        <v>468.52702702702703</v>
      </c>
      <c r="E29" s="4">
        <f t="shared" si="9"/>
        <v>558.11351351351357</v>
      </c>
      <c r="F29" s="4">
        <f t="shared" si="10"/>
        <v>648.72972972972968</v>
      </c>
      <c r="G29" s="27">
        <f t="shared" si="11"/>
        <v>944.26216216216199</v>
      </c>
    </row>
    <row r="30" spans="1:7" x14ac:dyDescent="0.25">
      <c r="A30" s="7">
        <v>1600</v>
      </c>
      <c r="B30" s="26">
        <f t="shared" si="6"/>
        <v>306.44756756756755</v>
      </c>
      <c r="C30" s="4">
        <f t="shared" si="7"/>
        <v>406.4</v>
      </c>
      <c r="D30" s="4">
        <f t="shared" si="8"/>
        <v>499.76216216216216</v>
      </c>
      <c r="E30" s="4">
        <f t="shared" si="9"/>
        <v>595.32108108108105</v>
      </c>
      <c r="F30" s="4">
        <f t="shared" si="10"/>
        <v>691.97837837837835</v>
      </c>
      <c r="G30" s="27">
        <f t="shared" si="11"/>
        <v>1007.2129729729728</v>
      </c>
    </row>
    <row r="31" spans="1:7" x14ac:dyDescent="0.25">
      <c r="A31" s="7">
        <v>1700</v>
      </c>
      <c r="B31" s="26">
        <f t="shared" si="6"/>
        <v>325.60054054054052</v>
      </c>
      <c r="C31" s="4">
        <f t="shared" si="7"/>
        <v>431.8</v>
      </c>
      <c r="D31" s="4">
        <f t="shared" si="8"/>
        <v>530.99729729729722</v>
      </c>
      <c r="E31" s="4">
        <f t="shared" si="9"/>
        <v>632.52864864864864</v>
      </c>
      <c r="F31" s="4">
        <f t="shared" si="10"/>
        <v>735.22702702702702</v>
      </c>
      <c r="G31" s="27">
        <f t="shared" si="11"/>
        <v>1070.1637837837836</v>
      </c>
    </row>
    <row r="32" spans="1:7" x14ac:dyDescent="0.25">
      <c r="A32" s="7">
        <v>1800</v>
      </c>
      <c r="B32" s="26">
        <f t="shared" si="6"/>
        <v>344.7535135135135</v>
      </c>
      <c r="C32" s="4">
        <f t="shared" si="7"/>
        <v>457.2</v>
      </c>
      <c r="D32" s="4">
        <f t="shared" si="8"/>
        <v>562.23243243243246</v>
      </c>
      <c r="E32" s="4">
        <f t="shared" si="9"/>
        <v>669.73621621621623</v>
      </c>
      <c r="F32" s="4">
        <f t="shared" si="10"/>
        <v>778.47567567567569</v>
      </c>
      <c r="G32" s="27">
        <f t="shared" si="11"/>
        <v>1133.1145945945943</v>
      </c>
    </row>
    <row r="33" spans="1:7" x14ac:dyDescent="0.25">
      <c r="A33" s="7">
        <v>1900</v>
      </c>
      <c r="B33" s="26">
        <f t="shared" si="6"/>
        <v>363.90648648648647</v>
      </c>
      <c r="C33" s="4">
        <f t="shared" si="7"/>
        <v>482.6</v>
      </c>
      <c r="D33" s="4">
        <f t="shared" si="8"/>
        <v>593.46756756756758</v>
      </c>
      <c r="E33" s="4">
        <f t="shared" si="9"/>
        <v>706.94378378378383</v>
      </c>
      <c r="F33" s="4">
        <f t="shared" si="10"/>
        <v>821.72432432432424</v>
      </c>
      <c r="G33" s="27">
        <f t="shared" si="11"/>
        <v>1196.065405405405</v>
      </c>
    </row>
    <row r="34" spans="1:7" x14ac:dyDescent="0.25">
      <c r="A34" s="7">
        <v>2000</v>
      </c>
      <c r="B34" s="26">
        <f t="shared" si="6"/>
        <v>383.05945945945945</v>
      </c>
      <c r="C34" s="4">
        <f t="shared" si="7"/>
        <v>508</v>
      </c>
      <c r="D34" s="4">
        <f t="shared" si="8"/>
        <v>624.70270270270271</v>
      </c>
      <c r="E34" s="4">
        <f t="shared" si="9"/>
        <v>744.15135135135131</v>
      </c>
      <c r="F34" s="4">
        <f t="shared" si="10"/>
        <v>864.97297297297291</v>
      </c>
      <c r="G34" s="27">
        <f t="shared" si="11"/>
        <v>1259.016216216216</v>
      </c>
    </row>
    <row r="35" spans="1:7" x14ac:dyDescent="0.25">
      <c r="A35" s="7">
        <v>2100</v>
      </c>
      <c r="B35" s="26">
        <f t="shared" si="6"/>
        <v>402.21243243243242</v>
      </c>
      <c r="C35" s="4">
        <f t="shared" si="7"/>
        <v>533.4</v>
      </c>
      <c r="D35" s="4">
        <f t="shared" si="8"/>
        <v>655.93783783783783</v>
      </c>
      <c r="E35" s="4">
        <f t="shared" si="9"/>
        <v>781.3589189189189</v>
      </c>
      <c r="F35" s="4">
        <f t="shared" si="10"/>
        <v>908.22162162162158</v>
      </c>
      <c r="G35" s="27">
        <f t="shared" si="11"/>
        <v>1321.9670270270267</v>
      </c>
    </row>
    <row r="36" spans="1:7" x14ac:dyDescent="0.25">
      <c r="A36" s="7">
        <v>2200</v>
      </c>
      <c r="B36" s="26">
        <f t="shared" si="6"/>
        <v>421.3654054054054</v>
      </c>
      <c r="C36" s="4">
        <f t="shared" si="7"/>
        <v>558.79999999999995</v>
      </c>
      <c r="D36" s="4">
        <f t="shared" si="8"/>
        <v>687.17297297297296</v>
      </c>
      <c r="E36" s="4">
        <f t="shared" si="9"/>
        <v>818.5664864864865</v>
      </c>
      <c r="F36" s="4">
        <f t="shared" si="10"/>
        <v>951.47027027027025</v>
      </c>
      <c r="G36" s="27">
        <f t="shared" si="11"/>
        <v>1384.9178378378376</v>
      </c>
    </row>
    <row r="37" spans="1:7" x14ac:dyDescent="0.25">
      <c r="A37" s="7">
        <v>2300</v>
      </c>
      <c r="B37" s="26">
        <f t="shared" si="6"/>
        <v>440.51837837837837</v>
      </c>
      <c r="C37" s="4">
        <f t="shared" si="7"/>
        <v>584.20000000000005</v>
      </c>
      <c r="D37" s="4">
        <f t="shared" si="8"/>
        <v>718.40810810810808</v>
      </c>
      <c r="E37" s="4">
        <f t="shared" si="9"/>
        <v>855.77405405405409</v>
      </c>
      <c r="F37" s="4">
        <f t="shared" si="10"/>
        <v>994.71891891891892</v>
      </c>
      <c r="G37" s="27">
        <f t="shared" si="11"/>
        <v>1447.8686486486483</v>
      </c>
    </row>
    <row r="38" spans="1:7" x14ac:dyDescent="0.25">
      <c r="A38" s="7">
        <v>2400</v>
      </c>
      <c r="B38" s="26">
        <f t="shared" si="6"/>
        <v>459.67135135135135</v>
      </c>
      <c r="C38" s="4">
        <f t="shared" si="7"/>
        <v>609.6</v>
      </c>
      <c r="D38" s="4">
        <f t="shared" si="8"/>
        <v>749.64324324324321</v>
      </c>
      <c r="E38" s="4">
        <f t="shared" si="9"/>
        <v>892.98162162162157</v>
      </c>
      <c r="F38" s="4">
        <f t="shared" si="10"/>
        <v>1037.9675675675676</v>
      </c>
      <c r="G38" s="27">
        <f t="shared" si="11"/>
        <v>1510.819459459459</v>
      </c>
    </row>
    <row r="39" spans="1:7" ht="15.75" thickBot="1" x14ac:dyDescent="0.3">
      <c r="A39" s="7">
        <v>2500</v>
      </c>
      <c r="B39" s="29">
        <f t="shared" si="6"/>
        <v>478.82432432432432</v>
      </c>
      <c r="C39" s="30">
        <f t="shared" si="7"/>
        <v>635</v>
      </c>
      <c r="D39" s="30">
        <f t="shared" si="8"/>
        <v>780.87837837837833</v>
      </c>
      <c r="E39" s="30">
        <f t="shared" si="9"/>
        <v>930.18918918918916</v>
      </c>
      <c r="F39" s="30">
        <f t="shared" si="10"/>
        <v>1081.2162162162163</v>
      </c>
      <c r="G39" s="31">
        <f t="shared" si="11"/>
        <v>1573.77027027027</v>
      </c>
    </row>
    <row r="40" spans="1:7" x14ac:dyDescent="0.25">
      <c r="A40" s="13" t="s">
        <v>12</v>
      </c>
      <c r="B40" s="14">
        <v>1.5</v>
      </c>
      <c r="C40" s="14">
        <v>2</v>
      </c>
      <c r="D40" s="14">
        <v>2.5</v>
      </c>
      <c r="E40" s="14">
        <v>3</v>
      </c>
      <c r="F40" s="14">
        <v>3.5</v>
      </c>
      <c r="G40" s="15">
        <v>5</v>
      </c>
    </row>
    <row r="41" spans="1:7" x14ac:dyDescent="0.25">
      <c r="A41" s="18" t="s">
        <v>13</v>
      </c>
      <c r="B41" s="17">
        <v>12.372</v>
      </c>
      <c r="C41" s="17">
        <v>15.84</v>
      </c>
      <c r="D41" s="17">
        <v>19.207999999999998</v>
      </c>
      <c r="E41" s="17">
        <v>22.675999999999998</v>
      </c>
      <c r="F41" s="17">
        <v>26.044</v>
      </c>
      <c r="G41" s="19">
        <v>36.347999999999999</v>
      </c>
    </row>
    <row r="42" spans="1:7" x14ac:dyDescent="0.25">
      <c r="A42" s="18" t="s">
        <v>14</v>
      </c>
      <c r="B42" s="5">
        <v>191.52972972972972</v>
      </c>
      <c r="C42" s="5">
        <v>254</v>
      </c>
      <c r="D42" s="5">
        <v>312.35135135135135</v>
      </c>
      <c r="E42" s="5">
        <v>372.07567567567565</v>
      </c>
      <c r="F42" s="5">
        <v>432.48648648648646</v>
      </c>
      <c r="G42" s="20">
        <v>629.50810810810799</v>
      </c>
    </row>
    <row r="43" spans="1:7" ht="15.75" thickBot="1" x14ac:dyDescent="0.3">
      <c r="A43" s="16" t="s">
        <v>15</v>
      </c>
      <c r="B43" s="21">
        <v>1.28</v>
      </c>
      <c r="C43" s="21">
        <v>1.28</v>
      </c>
      <c r="D43" s="21">
        <v>1.28</v>
      </c>
      <c r="E43" s="21">
        <v>1.28</v>
      </c>
      <c r="F43" s="21">
        <v>1.28</v>
      </c>
      <c r="G43" s="22">
        <v>1.28</v>
      </c>
    </row>
    <row r="46" spans="1:7" ht="14.45" hidden="1" x14ac:dyDescent="0.3">
      <c r="A46" t="s">
        <v>1</v>
      </c>
      <c r="B46">
        <f>C47/B47</f>
        <v>1.3261648745519714</v>
      </c>
      <c r="C46">
        <v>1.3261648745519714</v>
      </c>
      <c r="D46">
        <v>1.2297297297297298</v>
      </c>
      <c r="E46">
        <v>1.1912087912087912</v>
      </c>
      <c r="F46">
        <v>1.1623616236162362</v>
      </c>
      <c r="G46">
        <v>1.4555555555555555</v>
      </c>
    </row>
    <row r="47" spans="1:7" ht="14.45" hidden="1" x14ac:dyDescent="0.3">
      <c r="A47" t="s">
        <v>0</v>
      </c>
      <c r="B47">
        <v>279</v>
      </c>
      <c r="C47">
        <v>370</v>
      </c>
      <c r="D47">
        <v>455</v>
      </c>
      <c r="E47">
        <v>542</v>
      </c>
      <c r="F47">
        <v>630</v>
      </c>
      <c r="G47">
        <v>917</v>
      </c>
    </row>
  </sheetData>
  <mergeCells count="5">
    <mergeCell ref="A2:G5"/>
    <mergeCell ref="B16:G16"/>
    <mergeCell ref="B7:C7"/>
    <mergeCell ref="D7:E7"/>
    <mergeCell ref="F7:G7"/>
  </mergeCell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Ark1</vt:lpstr>
      <vt:lpstr>Ark2</vt:lpstr>
      <vt:lpstr>Ark3</vt:lpstr>
    </vt:vector>
  </TitlesOfParts>
  <Company>Ribe Jernindustri A/S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Filip Rosenberg</dc:creator>
  <cp:lastModifiedBy>Filip Rosenberg</cp:lastModifiedBy>
  <cp:lastPrinted>2017-03-22T10:40:17Z</cp:lastPrinted>
  <dcterms:created xsi:type="dcterms:W3CDTF">2015-12-15T08:32:26Z</dcterms:created>
  <dcterms:modified xsi:type="dcterms:W3CDTF">2017-03-22T10:42:51Z</dcterms:modified>
</cp:coreProperties>
</file>